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915" windowHeight="11835" activeTab="0"/>
  </bookViews>
  <sheets>
    <sheet name="plan financement" sheetId="1" r:id="rId1"/>
    <sheet name="revenu disponible" sheetId="2" r:id="rId2"/>
    <sheet name="calcul annuité" sheetId="3" r:id="rId3"/>
  </sheets>
  <definedNames>
    <definedName name="_xlnm.Print_Area" localSheetId="0">'plan financement'!$A$4:$Z$48</definedName>
  </definedNames>
  <calcPr fullCalcOnLoad="1"/>
</workbook>
</file>

<file path=xl/sharedStrings.xml><?xml version="1.0" encoding="utf-8"?>
<sst xmlns="http://schemas.openxmlformats.org/spreadsheetml/2006/main" count="175" uniqueCount="66">
  <si>
    <t>Objet</t>
  </si>
  <si>
    <t>montant</t>
  </si>
  <si>
    <t>Mode de Financement</t>
  </si>
  <si>
    <t>Montant</t>
  </si>
  <si>
    <t>nature de la modification</t>
  </si>
  <si>
    <t>CETTE MODIFICATION DE MON PDE AURA SUR MON OBJECTIF DE REVENU LES CONSEQUENCES SUIVANTES</t>
  </si>
  <si>
    <t>variation (+/-) de produits</t>
  </si>
  <si>
    <t>Variation (+/-) de charges</t>
  </si>
  <si>
    <t>(1) Nouvel EBE</t>
  </si>
  <si>
    <t>Variation d'emprunts LMT (+/-)</t>
  </si>
  <si>
    <t>Variation de frais finaciers de la dette CT (+/-)</t>
  </si>
  <si>
    <t>(2) Nouvelle ENDETTEMENT</t>
  </si>
  <si>
    <t>(3) NOUVEAU REVENU DISPONIBLE</t>
  </si>
  <si>
    <t>-(4) Rémunération du capital des associés non exploitant</t>
  </si>
  <si>
    <t>Nouveau revenu disponible de la Société</t>
  </si>
  <si>
    <t>nb d'exploitant</t>
  </si>
  <si>
    <t>Revenu disponible par associé</t>
  </si>
  <si>
    <t>EBE</t>
  </si>
  <si>
    <t>DETTES</t>
  </si>
  <si>
    <t>Date</t>
  </si>
  <si>
    <t>Objets</t>
  </si>
  <si>
    <t>emprunts</t>
  </si>
  <si>
    <t>Durée</t>
  </si>
  <si>
    <t>Taux</t>
  </si>
  <si>
    <t>Annuités</t>
  </si>
  <si>
    <t>total</t>
  </si>
  <si>
    <t>refinancement</t>
  </si>
  <si>
    <t>ANNEXE 2</t>
  </si>
  <si>
    <t>Echéance capital à moins d'un an</t>
  </si>
  <si>
    <t>Ech. cap. à - 1 an à plus de un an max</t>
  </si>
  <si>
    <t>Echéance capital un à cinq ans</t>
  </si>
  <si>
    <t>Ech cap 1 à 5 ans à plus de 1 an max</t>
  </si>
  <si>
    <t>Echéance capital à plus de cinq ans</t>
  </si>
  <si>
    <t>Ech cap à + de 5 ans à + de 1 an max</t>
  </si>
  <si>
    <t>Intérêts courus</t>
  </si>
  <si>
    <t>Assurances courues</t>
  </si>
  <si>
    <t xml:space="preserve">              </t>
  </si>
  <si>
    <t xml:space="preserve">Clôture </t>
  </si>
  <si>
    <t>Réalisé</t>
  </si>
  <si>
    <t>Prévu *</t>
  </si>
  <si>
    <t>Moyenne des 3 années précédentes</t>
  </si>
  <si>
    <t>annuités des emprunts LMT</t>
  </si>
  <si>
    <t>Annuités personnelles</t>
  </si>
  <si>
    <t>Informations du PDE initial ou du dernier avenant validé en CDOA</t>
  </si>
  <si>
    <t>Date d'acquisition</t>
  </si>
  <si>
    <t>../../..</t>
  </si>
  <si>
    <t>MODIFICATION DU PLAN DE D'INVESTISSEMENT ET MODE DE FINANCEMENT</t>
  </si>
  <si>
    <t>montant investissement prévu</t>
  </si>
  <si>
    <t>montant prévu</t>
  </si>
  <si>
    <t>MTS JA</t>
  </si>
  <si>
    <t>MTS autre</t>
  </si>
  <si>
    <t>Autres prêts</t>
  </si>
  <si>
    <t>Autofinant</t>
  </si>
  <si>
    <t>Subvention</t>
  </si>
  <si>
    <t>Année          acquisition prévue</t>
  </si>
  <si>
    <t>montant investissement réalisé ou prévu suite modification</t>
  </si>
  <si>
    <t>nouvel investissement</t>
  </si>
  <si>
    <t>suppression</t>
  </si>
  <si>
    <t>modification du montant</t>
  </si>
  <si>
    <t>modification du mode de financement</t>
  </si>
  <si>
    <t>autres modifications</t>
  </si>
  <si>
    <t>SITUATION APRES MODIFICATIONS</t>
  </si>
  <si>
    <t>Autofinancement</t>
  </si>
  <si>
    <t>Direction Départementale des Territoires et de la Mer</t>
  </si>
  <si>
    <t>De la Loire-Atlantique</t>
  </si>
  <si>
    <t>(si subvention, préciser la nature de la subvention)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</si>
</sst>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&quot;€&quot;_-;\-* #,##0.0\ &quot;€&quot;_-;_-* &quot;-&quot;??\ &quot;€&quot;_-;_-@_-"/>
    <numFmt numFmtId="165" formatCode="_-* #,##0\ &quot;€&quot;_-;\-* #,##0\ &quot;€&quot;_-;_-* &quot;-&quot;??\ &quot;€&quot;_-;_-@_-"/>
    <numFmt numFmtId="166" formatCode="[$-40C]mmmmm\-yy;@"/>
    <numFmt numFmtId="167" formatCode="0&quot; ans &quot;"/>
    <numFmt numFmtId="168" formatCode="#,##0\ &quot;€&quot;"/>
    <numFmt numFmtId="169" formatCode="mmm\-yyyy"/>
    <numFmt numFmtId="170" formatCode="&quot;Vrai&quot;;&quot;Vrai&quot;;&quot;Faux&quot;"/>
    <numFmt numFmtId="171" formatCode="&quot;Actif&quot;;&quot;Actif&quot;;&quot;Inactif&quot;"/>
  </numFmts>
  <fonts count="18">
    <font>
      <sz val="10"/>
      <name val="Arial"/>
      <family val="0"/>
    </font>
    <font>
      <b/>
      <sz val="10"/>
      <name val="Arial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name val="Arial Black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u val="single"/>
      <sz val="10"/>
      <name val="Arial Black"/>
      <family val="2"/>
    </font>
    <font>
      <b/>
      <sz val="8"/>
      <name val="Arial"/>
      <family val="2"/>
    </font>
    <font>
      <sz val="10"/>
      <color indexed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1" xfId="0" applyBorder="1" applyAlignment="1" quotePrefix="1">
      <alignment horizontal="left"/>
    </xf>
    <xf numFmtId="0" fontId="1" fillId="3" borderId="1" xfId="0" applyFont="1" applyFill="1" applyBorder="1" applyAlignment="1">
      <alignment horizontal="left"/>
    </xf>
    <xf numFmtId="165" fontId="0" fillId="2" borderId="7" xfId="15" applyNumberFormat="1" applyFill="1" applyBorder="1" applyAlignment="1">
      <alignment/>
    </xf>
    <xf numFmtId="165" fontId="0" fillId="2" borderId="10" xfId="15" applyNumberFormat="1" applyFill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11" xfId="15" applyNumberFormat="1" applyBorder="1" applyAlignment="1">
      <alignment/>
    </xf>
    <xf numFmtId="165" fontId="1" fillId="0" borderId="8" xfId="15" applyNumberFormat="1" applyFont="1" applyFill="1" applyBorder="1" applyAlignment="1">
      <alignment/>
    </xf>
    <xf numFmtId="165" fontId="0" fillId="2" borderId="1" xfId="15" applyNumberFormat="1" applyFill="1" applyBorder="1" applyAlignment="1">
      <alignment/>
    </xf>
    <xf numFmtId="165" fontId="0" fillId="2" borderId="11" xfId="15" applyNumberFormat="1" applyFill="1" applyBorder="1" applyAlignment="1">
      <alignment/>
    </xf>
    <xf numFmtId="165" fontId="1" fillId="0" borderId="8" xfId="15" applyNumberFormat="1" applyFont="1" applyBorder="1" applyAlignment="1">
      <alignment/>
    </xf>
    <xf numFmtId="165" fontId="1" fillId="0" borderId="9" xfId="15" applyNumberFormat="1" applyFont="1" applyBorder="1" applyAlignment="1">
      <alignment/>
    </xf>
    <xf numFmtId="165" fontId="1" fillId="3" borderId="1" xfId="15" applyNumberFormat="1" applyFont="1" applyFill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6" fontId="8" fillId="4" borderId="15" xfId="0" applyNumberFormat="1" applyFont="1" applyFill="1" applyBorder="1" applyAlignment="1" quotePrefix="1">
      <alignment/>
    </xf>
    <xf numFmtId="0" fontId="8" fillId="4" borderId="16" xfId="0" applyFont="1" applyFill="1" applyBorder="1" applyAlignment="1">
      <alignment/>
    </xf>
    <xf numFmtId="165" fontId="8" fillId="4" borderId="16" xfId="15" applyNumberFormat="1" applyFont="1" applyFill="1" applyBorder="1" applyAlignment="1">
      <alignment/>
    </xf>
    <xf numFmtId="165" fontId="9" fillId="4" borderId="16" xfId="15" applyNumberFormat="1" applyFont="1" applyFill="1" applyBorder="1" applyAlignment="1">
      <alignment/>
    </xf>
    <xf numFmtId="167" fontId="8" fillId="4" borderId="17" xfId="0" applyNumberFormat="1" applyFont="1" applyFill="1" applyBorder="1" applyAlignment="1">
      <alignment/>
    </xf>
    <xf numFmtId="10" fontId="8" fillId="4" borderId="17" xfId="22" applyNumberFormat="1" applyFont="1" applyFill="1" applyBorder="1" applyAlignment="1">
      <alignment/>
    </xf>
    <xf numFmtId="165" fontId="8" fillId="4" borderId="18" xfId="15" applyNumberFormat="1" applyFont="1" applyFill="1" applyBorder="1" applyAlignment="1">
      <alignment/>
    </xf>
    <xf numFmtId="166" fontId="8" fillId="4" borderId="19" xfId="0" applyNumberFormat="1" applyFont="1" applyFill="1" applyBorder="1" applyAlignment="1" quotePrefix="1">
      <alignment/>
    </xf>
    <xf numFmtId="0" fontId="8" fillId="4" borderId="17" xfId="0" applyFont="1" applyFill="1" applyBorder="1" applyAlignment="1">
      <alignment/>
    </xf>
    <xf numFmtId="165" fontId="8" fillId="4" borderId="17" xfId="15" applyNumberFormat="1" applyFont="1" applyFill="1" applyBorder="1" applyAlignment="1">
      <alignment/>
    </xf>
    <xf numFmtId="165" fontId="9" fillId="4" borderId="17" xfId="15" applyNumberFormat="1" applyFont="1" applyFill="1" applyBorder="1" applyAlignment="1">
      <alignment/>
    </xf>
    <xf numFmtId="165" fontId="8" fillId="4" borderId="20" xfId="15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165" fontId="7" fillId="0" borderId="13" xfId="15" applyNumberFormat="1" applyFont="1" applyBorder="1" applyAlignment="1">
      <alignment/>
    </xf>
    <xf numFmtId="168" fontId="9" fillId="0" borderId="13" xfId="15" applyNumberFormat="1" applyFont="1" applyBorder="1" applyAlignment="1">
      <alignment/>
    </xf>
    <xf numFmtId="168" fontId="8" fillId="0" borderId="14" xfId="15" applyNumberFormat="1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0" fillId="0" borderId="21" xfId="15" applyNumberFormat="1" applyBorder="1" applyAlignment="1">
      <alignment/>
    </xf>
    <xf numFmtId="165" fontId="0" fillId="0" borderId="22" xfId="15" applyNumberFormat="1" applyBorder="1" applyAlignment="1">
      <alignment/>
    </xf>
    <xf numFmtId="165" fontId="0" fillId="0" borderId="23" xfId="15" applyNumberFormat="1" applyBorder="1" applyAlignment="1">
      <alignment/>
    </xf>
    <xf numFmtId="165" fontId="0" fillId="0" borderId="4" xfId="15" applyNumberFormat="1" applyBorder="1" applyAlignment="1">
      <alignment/>
    </xf>
    <xf numFmtId="0" fontId="0" fillId="0" borderId="11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14" fontId="0" fillId="0" borderId="0" xfId="0" applyNumberFormat="1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Font="1" applyAlignment="1">
      <alignment/>
    </xf>
    <xf numFmtId="165" fontId="0" fillId="0" borderId="0" xfId="0" applyNumberFormat="1" applyAlignment="1">
      <alignment/>
    </xf>
    <xf numFmtId="14" fontId="0" fillId="0" borderId="1" xfId="0" applyNumberFormat="1" applyBorder="1" applyAlignment="1">
      <alignment horizontal="center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/>
    </xf>
    <xf numFmtId="0" fontId="4" fillId="0" borderId="0" xfId="0" applyFont="1" applyAlignment="1">
      <alignment/>
    </xf>
    <xf numFmtId="165" fontId="0" fillId="0" borderId="0" xfId="15" applyNumberFormat="1" applyAlignment="1">
      <alignment/>
    </xf>
    <xf numFmtId="165" fontId="12" fillId="0" borderId="0" xfId="15" applyNumberFormat="1" applyFont="1" applyAlignment="1">
      <alignment/>
    </xf>
    <xf numFmtId="0" fontId="4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65" fontId="0" fillId="0" borderId="29" xfId="15" applyNumberFormat="1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14" fontId="0" fillId="0" borderId="4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3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3" fillId="0" borderId="0" xfId="0" applyFont="1" applyAlignment="1">
      <alignment horizontal="left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5" borderId="41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textRotation="90" wrapText="1"/>
    </xf>
    <xf numFmtId="0" fontId="4" fillId="0" borderId="52" xfId="0" applyFont="1" applyBorder="1" applyAlignment="1">
      <alignment horizontal="center" vertical="center" textRotation="90" wrapText="1"/>
    </xf>
    <xf numFmtId="0" fontId="4" fillId="2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6" fillId="0" borderId="58" xfId="0" applyFont="1" applyBorder="1" applyAlignment="1">
      <alignment horizontal="center"/>
    </xf>
    <xf numFmtId="0" fontId="16" fillId="0" borderId="59" xfId="0" applyFont="1" applyBorder="1" applyAlignment="1">
      <alignment horizontal="center"/>
    </xf>
    <xf numFmtId="0" fontId="16" fillId="0" borderId="60" xfId="0" applyFont="1" applyBorder="1" applyAlignment="1">
      <alignment horizontal="center"/>
    </xf>
    <xf numFmtId="0" fontId="0" fillId="0" borderId="61" xfId="0" applyBorder="1" applyAlignment="1">
      <alignment horizontal="center" textRotation="255"/>
    </xf>
    <xf numFmtId="0" fontId="0" fillId="0" borderId="43" xfId="0" applyBorder="1" applyAlignment="1">
      <alignment horizontal="center" textRotation="255"/>
    </xf>
    <xf numFmtId="0" fontId="0" fillId="0" borderId="62" xfId="0" applyBorder="1" applyAlignment="1">
      <alignment horizontal="center" textRotation="255"/>
    </xf>
    <xf numFmtId="0" fontId="3" fillId="0" borderId="4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6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838200</xdr:colOff>
      <xdr:row>0</xdr:row>
      <xdr:rowOff>0</xdr:rowOff>
    </xdr:from>
    <xdr:to>
      <xdr:col>21</xdr:col>
      <xdr:colOff>104775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72775" y="0"/>
          <a:ext cx="600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48"/>
  <sheetViews>
    <sheetView tabSelected="1" zoomScale="75" zoomScaleNormal="75" workbookViewId="0" topLeftCell="A28">
      <selection activeCell="L64" sqref="L64:L65"/>
    </sheetView>
  </sheetViews>
  <sheetFormatPr defaultColWidth="11.421875" defaultRowHeight="12.75"/>
  <cols>
    <col min="1" max="1" width="35.140625" style="0" customWidth="1"/>
    <col min="2" max="2" width="16.57421875" style="0" customWidth="1"/>
    <col min="3" max="3" width="10.28125" style="0" customWidth="1"/>
    <col min="4" max="4" width="3.28125" style="0" customWidth="1"/>
    <col min="5" max="5" width="3.421875" style="0" customWidth="1"/>
    <col min="6" max="6" width="4.7109375" style="0" customWidth="1"/>
    <col min="7" max="8" width="2.28125" style="0" customWidth="1"/>
    <col min="10" max="10" width="10.28125" style="0" customWidth="1"/>
    <col min="11" max="11" width="0.42578125" style="0" hidden="1" customWidth="1"/>
    <col min="12" max="12" width="16.421875" style="0" customWidth="1"/>
    <col min="13" max="13" width="10.00390625" style="0" customWidth="1"/>
    <col min="14" max="18" width="2.28125" style="0" customWidth="1"/>
    <col min="20" max="20" width="15.421875" style="0" bestFit="1" customWidth="1"/>
    <col min="21" max="21" width="4.57421875" style="0" customWidth="1"/>
    <col min="22" max="22" width="5.7109375" style="0" customWidth="1"/>
    <col min="23" max="23" width="5.28125" style="0" customWidth="1"/>
    <col min="24" max="24" width="8.28125" style="0" customWidth="1"/>
    <col min="25" max="25" width="8.00390625" style="0" customWidth="1"/>
    <col min="26" max="26" width="6.140625" style="0" customWidth="1"/>
    <col min="38" max="38" width="24.140625" style="0" customWidth="1"/>
    <col min="39" max="39" width="0" style="0" hidden="1" customWidth="1"/>
    <col min="40" max="40" width="16.57421875" style="68" bestFit="1" customWidth="1"/>
    <col min="41" max="41" width="0" style="0" hidden="1" customWidth="1"/>
    <col min="42" max="42" width="16.421875" style="0" bestFit="1" customWidth="1"/>
  </cols>
  <sheetData>
    <row r="1" ht="15.75">
      <c r="A1" s="89" t="s">
        <v>63</v>
      </c>
    </row>
    <row r="2" ht="15.75">
      <c r="A2" s="84" t="s">
        <v>64</v>
      </c>
    </row>
    <row r="3" ht="15">
      <c r="A3" s="88"/>
    </row>
    <row r="4" ht="13.5" thickBot="1"/>
    <row r="5" spans="1:40" s="51" customFormat="1" ht="21.75" thickBot="1" thickTop="1">
      <c r="A5" s="122" t="s">
        <v>46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4"/>
      <c r="AN5" s="69"/>
    </row>
    <row r="6" ht="14.25" thickBot="1" thickTop="1"/>
    <row r="7" spans="1:25" s="61" customFormat="1" ht="24.75" customHeight="1" thickTop="1">
      <c r="A7" s="90" t="s">
        <v>0</v>
      </c>
      <c r="B7" s="96" t="s">
        <v>43</v>
      </c>
      <c r="C7" s="97"/>
      <c r="D7" s="97"/>
      <c r="E7" s="97"/>
      <c r="F7" s="97"/>
      <c r="G7" s="97"/>
      <c r="H7" s="97"/>
      <c r="I7" s="97"/>
      <c r="J7" s="98"/>
      <c r="K7" s="74"/>
      <c r="L7" s="116" t="s">
        <v>61</v>
      </c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8"/>
    </row>
    <row r="8" spans="1:25" s="61" customFormat="1" ht="12.75">
      <c r="A8" s="91"/>
      <c r="B8" s="99" t="s">
        <v>47</v>
      </c>
      <c r="C8" s="104" t="s">
        <v>2</v>
      </c>
      <c r="D8" s="105"/>
      <c r="E8" s="105"/>
      <c r="F8" s="105"/>
      <c r="G8" s="105"/>
      <c r="H8" s="105"/>
      <c r="I8" s="106"/>
      <c r="J8" s="111" t="s">
        <v>54</v>
      </c>
      <c r="K8" s="10"/>
      <c r="L8" s="93" t="s">
        <v>55</v>
      </c>
      <c r="M8" s="104" t="s">
        <v>2</v>
      </c>
      <c r="N8" s="105"/>
      <c r="O8" s="105"/>
      <c r="P8" s="105"/>
      <c r="Q8" s="105"/>
      <c r="R8" s="105"/>
      <c r="S8" s="106"/>
      <c r="T8" s="102" t="s">
        <v>44</v>
      </c>
      <c r="U8" s="119" t="s">
        <v>4</v>
      </c>
      <c r="V8" s="120"/>
      <c r="W8" s="120"/>
      <c r="X8" s="120"/>
      <c r="Y8" s="121"/>
    </row>
    <row r="9" spans="1:25" s="61" customFormat="1" ht="12.75" customHeight="1">
      <c r="A9" s="91"/>
      <c r="B9" s="100"/>
      <c r="C9" s="102" t="s">
        <v>48</v>
      </c>
      <c r="D9" s="108" t="s">
        <v>49</v>
      </c>
      <c r="E9" s="108" t="s">
        <v>50</v>
      </c>
      <c r="F9" s="108" t="s">
        <v>51</v>
      </c>
      <c r="G9" s="108" t="s">
        <v>62</v>
      </c>
      <c r="H9" s="108" t="s">
        <v>53</v>
      </c>
      <c r="I9" s="110" t="s">
        <v>65</v>
      </c>
      <c r="J9" s="112"/>
      <c r="K9" s="11"/>
      <c r="L9" s="94"/>
      <c r="M9" s="102" t="s">
        <v>3</v>
      </c>
      <c r="N9" s="108" t="s">
        <v>49</v>
      </c>
      <c r="O9" s="108" t="s">
        <v>50</v>
      </c>
      <c r="P9" s="108" t="s">
        <v>51</v>
      </c>
      <c r="Q9" s="108" t="s">
        <v>52</v>
      </c>
      <c r="R9" s="108" t="s">
        <v>53</v>
      </c>
      <c r="S9" s="110" t="s">
        <v>65</v>
      </c>
      <c r="T9" s="107"/>
      <c r="U9" s="85"/>
      <c r="V9" s="86"/>
      <c r="W9" s="86"/>
      <c r="X9" s="86"/>
      <c r="Y9" s="87"/>
    </row>
    <row r="10" spans="1:25" s="61" customFormat="1" ht="74.25" customHeight="1">
      <c r="A10" s="92"/>
      <c r="B10" s="101"/>
      <c r="C10" s="103"/>
      <c r="D10" s="109"/>
      <c r="E10" s="109"/>
      <c r="F10" s="109"/>
      <c r="G10" s="109"/>
      <c r="H10" s="109"/>
      <c r="I10" s="110"/>
      <c r="J10" s="113"/>
      <c r="K10" s="12"/>
      <c r="L10" s="95"/>
      <c r="M10" s="103"/>
      <c r="N10" s="109"/>
      <c r="O10" s="109"/>
      <c r="P10" s="109"/>
      <c r="Q10" s="109"/>
      <c r="R10" s="109"/>
      <c r="S10" s="110"/>
      <c r="T10" s="103"/>
      <c r="U10" s="108" t="s">
        <v>56</v>
      </c>
      <c r="V10" s="108" t="s">
        <v>57</v>
      </c>
      <c r="W10" s="108" t="s">
        <v>58</v>
      </c>
      <c r="X10" s="108" t="s">
        <v>59</v>
      </c>
      <c r="Y10" s="114" t="s">
        <v>60</v>
      </c>
    </row>
    <row r="11" spans="1:40" ht="16.5" customHeight="1">
      <c r="A11" s="75"/>
      <c r="B11" s="54"/>
      <c r="C11" s="22"/>
      <c r="D11" s="52"/>
      <c r="E11" s="52"/>
      <c r="F11" s="52"/>
      <c r="G11" s="52"/>
      <c r="H11" s="52"/>
      <c r="I11" s="2"/>
      <c r="J11" s="58">
        <v>201</v>
      </c>
      <c r="K11" s="8"/>
      <c r="L11" s="55"/>
      <c r="M11" s="22"/>
      <c r="N11" s="52"/>
      <c r="O11" s="52"/>
      <c r="P11" s="52"/>
      <c r="Q11" s="52"/>
      <c r="R11" s="52"/>
      <c r="S11" s="2"/>
      <c r="T11" s="3" t="s">
        <v>45</v>
      </c>
      <c r="U11" s="109"/>
      <c r="V11" s="109"/>
      <c r="W11" s="109"/>
      <c r="X11" s="109"/>
      <c r="Y11" s="115"/>
      <c r="AM11" s="68"/>
      <c r="AN11"/>
    </row>
    <row r="12" spans="1:40" ht="17.25">
      <c r="A12" s="75"/>
      <c r="B12" s="54"/>
      <c r="C12" s="22"/>
      <c r="D12" s="52"/>
      <c r="E12" s="52"/>
      <c r="F12" s="52"/>
      <c r="G12" s="52"/>
      <c r="H12" s="52"/>
      <c r="I12" s="2"/>
      <c r="J12" s="58"/>
      <c r="K12" s="8"/>
      <c r="L12" s="55"/>
      <c r="M12" s="22"/>
      <c r="N12" s="52"/>
      <c r="O12" s="52"/>
      <c r="P12" s="52"/>
      <c r="Q12" s="52"/>
      <c r="R12" s="52"/>
      <c r="S12" s="2"/>
      <c r="T12" s="3"/>
      <c r="U12" s="52"/>
      <c r="V12" s="52"/>
      <c r="W12" s="52"/>
      <c r="X12" s="52"/>
      <c r="Y12" s="59"/>
      <c r="AM12" s="68"/>
      <c r="AN12"/>
    </row>
    <row r="13" spans="1:40" ht="17.25">
      <c r="A13" s="75"/>
      <c r="B13" s="54"/>
      <c r="C13" s="22"/>
      <c r="D13" s="52"/>
      <c r="E13" s="52"/>
      <c r="F13" s="52"/>
      <c r="G13" s="52"/>
      <c r="H13" s="52"/>
      <c r="I13" s="2"/>
      <c r="J13" s="58"/>
      <c r="K13" s="8"/>
      <c r="L13" s="55"/>
      <c r="M13" s="22"/>
      <c r="N13" s="52"/>
      <c r="O13" s="52"/>
      <c r="P13" s="52"/>
      <c r="Q13" s="52"/>
      <c r="R13" s="52"/>
      <c r="S13" s="2"/>
      <c r="T13" s="3"/>
      <c r="U13" s="52"/>
      <c r="V13" s="52"/>
      <c r="W13" s="52"/>
      <c r="X13" s="52"/>
      <c r="Y13" s="59"/>
      <c r="AM13" s="68"/>
      <c r="AN13"/>
    </row>
    <row r="14" spans="1:40" ht="17.25">
      <c r="A14" s="75"/>
      <c r="B14" s="54"/>
      <c r="C14" s="22"/>
      <c r="D14" s="52"/>
      <c r="E14" s="52"/>
      <c r="F14" s="52"/>
      <c r="G14" s="52"/>
      <c r="H14" s="52"/>
      <c r="I14" s="2"/>
      <c r="J14" s="58"/>
      <c r="K14" s="8"/>
      <c r="L14" s="55"/>
      <c r="M14" s="22"/>
      <c r="N14" s="52"/>
      <c r="O14" s="52"/>
      <c r="P14" s="52"/>
      <c r="Q14" s="52"/>
      <c r="R14" s="52"/>
      <c r="S14" s="2"/>
      <c r="T14" s="3"/>
      <c r="U14" s="52"/>
      <c r="V14" s="52"/>
      <c r="W14" s="52"/>
      <c r="X14" s="52"/>
      <c r="Y14" s="59"/>
      <c r="AM14" s="68"/>
      <c r="AN14"/>
    </row>
    <row r="15" spans="1:40" ht="17.25">
      <c r="A15" s="75"/>
      <c r="B15" s="54"/>
      <c r="C15" s="22"/>
      <c r="D15" s="52"/>
      <c r="E15" s="52"/>
      <c r="F15" s="52"/>
      <c r="G15" s="52"/>
      <c r="H15" s="52"/>
      <c r="I15" s="2"/>
      <c r="J15" s="58"/>
      <c r="K15" s="8"/>
      <c r="L15" s="55"/>
      <c r="M15" s="22"/>
      <c r="N15" s="52"/>
      <c r="O15" s="52"/>
      <c r="P15" s="52"/>
      <c r="Q15" s="52"/>
      <c r="R15" s="52"/>
      <c r="S15" s="2"/>
      <c r="T15" s="66"/>
      <c r="U15" s="52"/>
      <c r="V15" s="52"/>
      <c r="W15" s="52"/>
      <c r="X15" s="52"/>
      <c r="Y15" s="59"/>
      <c r="AM15" s="68"/>
      <c r="AN15"/>
    </row>
    <row r="16" spans="1:40" ht="17.25">
      <c r="A16" s="75"/>
      <c r="B16" s="54"/>
      <c r="C16" s="22"/>
      <c r="D16" s="52"/>
      <c r="E16" s="52"/>
      <c r="F16" s="52"/>
      <c r="G16" s="52"/>
      <c r="H16" s="52"/>
      <c r="I16" s="2"/>
      <c r="J16" s="58"/>
      <c r="K16" s="8"/>
      <c r="L16" s="55"/>
      <c r="M16" s="22"/>
      <c r="N16" s="52"/>
      <c r="O16" s="52"/>
      <c r="P16" s="52"/>
      <c r="Q16" s="52"/>
      <c r="R16" s="52"/>
      <c r="S16" s="2"/>
      <c r="T16" s="66"/>
      <c r="U16" s="52"/>
      <c r="V16" s="52"/>
      <c r="W16" s="52"/>
      <c r="X16" s="52"/>
      <c r="Y16" s="59"/>
      <c r="AM16" s="68"/>
      <c r="AN16"/>
    </row>
    <row r="17" spans="1:58" ht="17.25">
      <c r="A17" s="75"/>
      <c r="B17" s="54"/>
      <c r="C17" s="22"/>
      <c r="D17" s="52"/>
      <c r="E17" s="52"/>
      <c r="F17" s="52"/>
      <c r="G17" s="52"/>
      <c r="H17" s="52"/>
      <c r="I17" s="2"/>
      <c r="J17" s="58"/>
      <c r="K17" s="8"/>
      <c r="L17" s="55"/>
      <c r="M17" s="22"/>
      <c r="N17" s="52"/>
      <c r="O17" s="52"/>
      <c r="P17" s="52"/>
      <c r="Q17" s="52"/>
      <c r="R17" s="52"/>
      <c r="S17" s="2"/>
      <c r="T17" s="3"/>
      <c r="U17" s="52"/>
      <c r="V17" s="52"/>
      <c r="W17" s="52"/>
      <c r="X17" s="52"/>
      <c r="Y17" s="59"/>
      <c r="AM17" s="68"/>
      <c r="AN17"/>
      <c r="AY17" t="s">
        <v>28</v>
      </c>
      <c r="AZ17" t="s">
        <v>29</v>
      </c>
      <c r="BA17" t="s">
        <v>30</v>
      </c>
      <c r="BB17" t="s">
        <v>31</v>
      </c>
      <c r="BC17" t="s">
        <v>32</v>
      </c>
      <c r="BD17" t="s">
        <v>33</v>
      </c>
      <c r="BE17" t="s">
        <v>34</v>
      </c>
      <c r="BF17" t="s">
        <v>35</v>
      </c>
    </row>
    <row r="18" spans="1:58" ht="17.25">
      <c r="A18" s="75"/>
      <c r="B18" s="54"/>
      <c r="C18" s="22"/>
      <c r="D18" s="52"/>
      <c r="E18" s="52"/>
      <c r="F18" s="52"/>
      <c r="G18" s="52"/>
      <c r="H18" s="52"/>
      <c r="I18" s="2"/>
      <c r="J18" s="58"/>
      <c r="K18" s="8"/>
      <c r="L18" s="55"/>
      <c r="M18" s="22"/>
      <c r="N18" s="52"/>
      <c r="O18" s="52"/>
      <c r="P18" s="52"/>
      <c r="Q18" s="52"/>
      <c r="R18" s="52"/>
      <c r="S18" s="2"/>
      <c r="T18" s="66"/>
      <c r="U18" s="52"/>
      <c r="V18" s="52"/>
      <c r="W18" s="52"/>
      <c r="X18" s="52"/>
      <c r="Y18" s="59"/>
      <c r="AE18" s="62"/>
      <c r="AF18" s="62"/>
      <c r="AG18" s="63"/>
      <c r="AM18" s="70"/>
      <c r="AN18" s="62"/>
      <c r="AO18" s="72"/>
      <c r="AY18" t="s">
        <v>36</v>
      </c>
      <c r="AZ18">
        <v>2332.38</v>
      </c>
      <c r="BA18" t="s">
        <v>36</v>
      </c>
      <c r="BB18">
        <v>2416.24</v>
      </c>
      <c r="BC18" t="s">
        <v>36</v>
      </c>
      <c r="BD18" t="s">
        <v>36</v>
      </c>
      <c r="BE18">
        <v>12.2</v>
      </c>
      <c r="BF18">
        <v>1.39</v>
      </c>
    </row>
    <row r="19" spans="1:58" ht="17.25">
      <c r="A19" s="75"/>
      <c r="B19" s="54"/>
      <c r="C19" s="22"/>
      <c r="D19" s="52"/>
      <c r="E19" s="52"/>
      <c r="F19" s="52"/>
      <c r="G19" s="52"/>
      <c r="H19" s="52"/>
      <c r="I19" s="2"/>
      <c r="J19" s="58"/>
      <c r="K19" s="8"/>
      <c r="L19" s="55"/>
      <c r="M19" s="22"/>
      <c r="N19" s="52"/>
      <c r="O19" s="52"/>
      <c r="P19" s="52"/>
      <c r="Q19" s="52"/>
      <c r="R19" s="52"/>
      <c r="S19" s="2"/>
      <c r="T19" s="66"/>
      <c r="U19" s="52"/>
      <c r="V19" s="52"/>
      <c r="W19" s="52"/>
      <c r="X19" s="52"/>
      <c r="Y19" s="59"/>
      <c r="AE19" s="62"/>
      <c r="AF19" s="62"/>
      <c r="AG19" s="63"/>
      <c r="AM19" s="70"/>
      <c r="AN19" s="62"/>
      <c r="AO19" s="72"/>
      <c r="AY19" t="s">
        <v>36</v>
      </c>
      <c r="AZ19">
        <v>8292.79</v>
      </c>
      <c r="BA19" t="s">
        <v>36</v>
      </c>
      <c r="BB19" t="s">
        <v>36</v>
      </c>
      <c r="BC19" t="s">
        <v>36</v>
      </c>
      <c r="BD19" t="s">
        <v>36</v>
      </c>
      <c r="BE19">
        <v>106.19</v>
      </c>
      <c r="BF19" t="s">
        <v>36</v>
      </c>
    </row>
    <row r="20" spans="1:58" ht="17.25">
      <c r="A20" s="75"/>
      <c r="B20" s="54"/>
      <c r="C20" s="22"/>
      <c r="D20" s="52"/>
      <c r="E20" s="52"/>
      <c r="F20" s="52"/>
      <c r="G20" s="52"/>
      <c r="H20" s="52"/>
      <c r="I20" s="2"/>
      <c r="J20" s="58"/>
      <c r="K20" s="8"/>
      <c r="L20" s="55"/>
      <c r="M20" s="22"/>
      <c r="N20" s="52"/>
      <c r="O20" s="52"/>
      <c r="P20" s="52"/>
      <c r="Q20" s="52"/>
      <c r="R20" s="52"/>
      <c r="S20" s="2"/>
      <c r="T20" s="66"/>
      <c r="U20" s="52"/>
      <c r="V20" s="52"/>
      <c r="W20" s="52"/>
      <c r="X20" s="52"/>
      <c r="Y20" s="59"/>
      <c r="AE20" s="62"/>
      <c r="AF20" s="62"/>
      <c r="AG20" s="63"/>
      <c r="AM20" s="70"/>
      <c r="AN20" s="62"/>
      <c r="AO20" s="72"/>
      <c r="AY20" t="s">
        <v>36</v>
      </c>
      <c r="AZ20" t="s">
        <v>36</v>
      </c>
      <c r="BA20" t="s">
        <v>36</v>
      </c>
      <c r="BB20" t="s">
        <v>36</v>
      </c>
      <c r="BC20" t="s">
        <v>36</v>
      </c>
      <c r="BD20" t="s">
        <v>36</v>
      </c>
      <c r="BE20" t="s">
        <v>36</v>
      </c>
      <c r="BF20" t="s">
        <v>36</v>
      </c>
    </row>
    <row r="21" spans="1:58" ht="17.25">
      <c r="A21" s="75"/>
      <c r="B21" s="54"/>
      <c r="C21" s="22"/>
      <c r="D21" s="52"/>
      <c r="E21" s="52"/>
      <c r="F21" s="52"/>
      <c r="G21" s="52"/>
      <c r="H21" s="52"/>
      <c r="I21" s="2"/>
      <c r="J21" s="58"/>
      <c r="K21" s="8"/>
      <c r="L21" s="55"/>
      <c r="M21" s="22"/>
      <c r="N21" s="52"/>
      <c r="O21" s="52"/>
      <c r="P21" s="52"/>
      <c r="Q21" s="52"/>
      <c r="R21" s="52"/>
      <c r="S21" s="2"/>
      <c r="T21" s="66"/>
      <c r="U21" s="52"/>
      <c r="V21" s="52"/>
      <c r="W21" s="52"/>
      <c r="X21" s="52"/>
      <c r="Y21" s="59"/>
      <c r="AE21" s="62"/>
      <c r="AF21" s="62"/>
      <c r="AG21" s="63"/>
      <c r="AM21" s="70"/>
      <c r="AN21" s="62"/>
      <c r="AO21" s="72"/>
      <c r="AY21" t="s">
        <v>36</v>
      </c>
      <c r="AZ21">
        <v>3998.59</v>
      </c>
      <c r="BA21" t="s">
        <v>36</v>
      </c>
      <c r="BB21">
        <v>5632.49</v>
      </c>
      <c r="BC21" t="s">
        <v>36</v>
      </c>
      <c r="BD21" t="s">
        <v>36</v>
      </c>
      <c r="BE21">
        <v>7.3</v>
      </c>
      <c r="BF21" t="s">
        <v>36</v>
      </c>
    </row>
    <row r="22" spans="1:58" ht="17.25">
      <c r="A22" s="75"/>
      <c r="B22" s="54"/>
      <c r="C22" s="22"/>
      <c r="D22" s="52"/>
      <c r="E22" s="52"/>
      <c r="F22" s="52"/>
      <c r="G22" s="52"/>
      <c r="H22" s="52"/>
      <c r="I22" s="2"/>
      <c r="J22" s="58"/>
      <c r="K22" s="8"/>
      <c r="L22" s="55"/>
      <c r="M22" s="22"/>
      <c r="N22" s="52"/>
      <c r="O22" s="52"/>
      <c r="P22" s="52"/>
      <c r="Q22" s="52"/>
      <c r="R22" s="52"/>
      <c r="S22" s="2"/>
      <c r="T22" s="66"/>
      <c r="U22" s="52"/>
      <c r="V22" s="52"/>
      <c r="W22" s="52"/>
      <c r="X22" s="52"/>
      <c r="Y22" s="59"/>
      <c r="AE22" s="62"/>
      <c r="AF22" s="62"/>
      <c r="AG22" s="63"/>
      <c r="AM22" s="70"/>
      <c r="AN22" s="62"/>
      <c r="AO22" s="72"/>
      <c r="AY22" t="s">
        <v>36</v>
      </c>
      <c r="AZ22">
        <v>7758.05</v>
      </c>
      <c r="BA22" t="s">
        <v>36</v>
      </c>
      <c r="BB22">
        <v>34368.16</v>
      </c>
      <c r="BC22" t="s">
        <v>36</v>
      </c>
      <c r="BD22">
        <v>27067.24</v>
      </c>
      <c r="BE22">
        <v>45.2</v>
      </c>
      <c r="BF22" t="s">
        <v>36</v>
      </c>
    </row>
    <row r="23" spans="1:58" ht="17.25">
      <c r="A23" s="75"/>
      <c r="B23" s="54"/>
      <c r="C23" s="22"/>
      <c r="D23" s="52"/>
      <c r="E23" s="52"/>
      <c r="F23" s="52"/>
      <c r="G23" s="52"/>
      <c r="H23" s="52"/>
      <c r="I23" s="2"/>
      <c r="J23" s="58"/>
      <c r="K23" s="8"/>
      <c r="L23" s="55"/>
      <c r="M23" s="22"/>
      <c r="N23" s="52"/>
      <c r="O23" s="52"/>
      <c r="P23" s="52"/>
      <c r="Q23" s="52"/>
      <c r="R23" s="52"/>
      <c r="S23" s="2"/>
      <c r="T23" s="66"/>
      <c r="U23" s="52"/>
      <c r="V23" s="52"/>
      <c r="W23" s="52"/>
      <c r="X23" s="52"/>
      <c r="Y23" s="59"/>
      <c r="AE23" s="62"/>
      <c r="AF23" s="62"/>
      <c r="AG23" s="63"/>
      <c r="AM23" s="70"/>
      <c r="AN23" s="62"/>
      <c r="AO23" s="72"/>
      <c r="AY23" t="s">
        <v>36</v>
      </c>
      <c r="AZ23">
        <v>14258.16</v>
      </c>
      <c r="BA23" t="s">
        <v>36</v>
      </c>
      <c r="BB23">
        <v>63003.09</v>
      </c>
      <c r="BC23" t="s">
        <v>36</v>
      </c>
      <c r="BD23">
        <v>51037.71</v>
      </c>
      <c r="BE23">
        <v>81.74</v>
      </c>
      <c r="BF23" t="s">
        <v>36</v>
      </c>
    </row>
    <row r="24" spans="1:58" ht="17.25">
      <c r="A24" s="75"/>
      <c r="B24" s="54"/>
      <c r="C24" s="22"/>
      <c r="D24" s="52"/>
      <c r="E24" s="52"/>
      <c r="F24" s="52"/>
      <c r="G24" s="52"/>
      <c r="H24" s="52"/>
      <c r="I24" s="2"/>
      <c r="J24" s="58"/>
      <c r="K24" s="8"/>
      <c r="L24" s="55"/>
      <c r="M24" s="22"/>
      <c r="N24" s="52"/>
      <c r="O24" s="52"/>
      <c r="P24" s="52"/>
      <c r="Q24" s="52"/>
      <c r="R24" s="52"/>
      <c r="S24" s="2"/>
      <c r="T24" s="66"/>
      <c r="U24" s="52"/>
      <c r="V24" s="52"/>
      <c r="W24" s="52"/>
      <c r="X24" s="52"/>
      <c r="Y24" s="59"/>
      <c r="AE24" s="62"/>
      <c r="AF24" s="62"/>
      <c r="AG24" s="63"/>
      <c r="AM24" s="70"/>
      <c r="AN24" s="62"/>
      <c r="AO24" s="72"/>
      <c r="AY24" t="s">
        <v>36</v>
      </c>
      <c r="AZ24">
        <v>3182.76</v>
      </c>
      <c r="BA24" t="s">
        <v>36</v>
      </c>
      <c r="BB24">
        <v>14589.49</v>
      </c>
      <c r="BC24" t="s">
        <v>36</v>
      </c>
      <c r="BD24">
        <v>32990.18</v>
      </c>
      <c r="BE24">
        <v>44.13</v>
      </c>
      <c r="BF24" t="s">
        <v>36</v>
      </c>
    </row>
    <row r="25" spans="1:58" ht="17.25">
      <c r="A25" s="75"/>
      <c r="B25" s="54"/>
      <c r="C25" s="22"/>
      <c r="D25" s="52"/>
      <c r="E25" s="52"/>
      <c r="F25" s="52"/>
      <c r="G25" s="52"/>
      <c r="H25" s="52"/>
      <c r="I25" s="2"/>
      <c r="J25" s="58"/>
      <c r="K25" s="8"/>
      <c r="L25" s="55"/>
      <c r="M25" s="22"/>
      <c r="N25" s="52"/>
      <c r="O25" s="52"/>
      <c r="P25" s="52"/>
      <c r="Q25" s="52"/>
      <c r="R25" s="52"/>
      <c r="S25" s="2"/>
      <c r="T25" s="66"/>
      <c r="U25" s="52"/>
      <c r="V25" s="52"/>
      <c r="W25" s="52"/>
      <c r="X25" s="52"/>
      <c r="Y25" s="59"/>
      <c r="AE25" s="62"/>
      <c r="AF25" s="62"/>
      <c r="AG25" s="63"/>
      <c r="AM25" s="70"/>
      <c r="AN25" s="62"/>
      <c r="AO25" s="72"/>
      <c r="AY25" t="s">
        <v>36</v>
      </c>
      <c r="AZ25">
        <v>2076.82</v>
      </c>
      <c r="BA25" t="s">
        <v>36</v>
      </c>
      <c r="BB25">
        <v>1075.61</v>
      </c>
      <c r="BC25" t="s">
        <v>36</v>
      </c>
      <c r="BD25" t="s">
        <v>36</v>
      </c>
      <c r="BE25">
        <v>2.39</v>
      </c>
      <c r="BF25" t="s">
        <v>36</v>
      </c>
    </row>
    <row r="26" spans="1:58" ht="17.25">
      <c r="A26" s="75"/>
      <c r="B26" s="54"/>
      <c r="C26" s="22"/>
      <c r="D26" s="52"/>
      <c r="E26" s="52"/>
      <c r="F26" s="52"/>
      <c r="G26" s="52"/>
      <c r="H26" s="52"/>
      <c r="I26" s="2"/>
      <c r="J26" s="58"/>
      <c r="K26" s="8"/>
      <c r="L26" s="55"/>
      <c r="M26" s="22"/>
      <c r="N26" s="52"/>
      <c r="O26" s="52"/>
      <c r="P26" s="52"/>
      <c r="Q26" s="52"/>
      <c r="R26" s="52"/>
      <c r="S26" s="2"/>
      <c r="T26" s="66"/>
      <c r="U26" s="52"/>
      <c r="V26" s="52"/>
      <c r="W26" s="52"/>
      <c r="X26" s="52"/>
      <c r="Y26" s="59"/>
      <c r="AE26" s="62"/>
      <c r="AF26" s="62"/>
      <c r="AG26" s="63"/>
      <c r="AM26" s="70"/>
      <c r="AN26" s="62"/>
      <c r="AO26" s="72"/>
      <c r="AY26" t="s">
        <v>36</v>
      </c>
      <c r="AZ26">
        <v>8739.57</v>
      </c>
      <c r="BA26" t="s">
        <v>36</v>
      </c>
      <c r="BB26">
        <v>13104.95</v>
      </c>
      <c r="BC26" t="s">
        <v>36</v>
      </c>
      <c r="BD26" t="s">
        <v>36</v>
      </c>
      <c r="BE26">
        <v>16.56</v>
      </c>
      <c r="BF26" t="s">
        <v>36</v>
      </c>
    </row>
    <row r="27" spans="1:58" ht="17.25">
      <c r="A27" s="75"/>
      <c r="B27" s="54"/>
      <c r="C27" s="22"/>
      <c r="D27" s="52"/>
      <c r="E27" s="52"/>
      <c r="F27" s="52"/>
      <c r="G27" s="52"/>
      <c r="H27" s="52"/>
      <c r="I27" s="2"/>
      <c r="J27" s="58"/>
      <c r="K27" s="8"/>
      <c r="L27" s="55"/>
      <c r="M27" s="22"/>
      <c r="N27" s="52"/>
      <c r="O27" s="52"/>
      <c r="P27" s="52"/>
      <c r="Q27" s="52"/>
      <c r="R27" s="52"/>
      <c r="S27" s="2"/>
      <c r="T27" s="66"/>
      <c r="U27" s="52"/>
      <c r="V27" s="52"/>
      <c r="W27" s="52"/>
      <c r="X27" s="52"/>
      <c r="Y27" s="59"/>
      <c r="AE27" s="62"/>
      <c r="AF27" s="62"/>
      <c r="AG27" s="63"/>
      <c r="AM27" s="70"/>
      <c r="AN27" s="62"/>
      <c r="AO27" s="72"/>
      <c r="AY27" t="s">
        <v>36</v>
      </c>
      <c r="AZ27">
        <v>1789.86</v>
      </c>
      <c r="BA27" t="s">
        <v>36</v>
      </c>
      <c r="BB27">
        <v>7949.44</v>
      </c>
      <c r="BC27" t="s">
        <v>36</v>
      </c>
      <c r="BD27">
        <v>21718.14</v>
      </c>
      <c r="BE27">
        <v>21.06</v>
      </c>
      <c r="BF27" t="s">
        <v>36</v>
      </c>
    </row>
    <row r="28" spans="1:58" ht="17.25">
      <c r="A28" s="75"/>
      <c r="B28" s="54"/>
      <c r="C28" s="22"/>
      <c r="D28" s="52"/>
      <c r="E28" s="52"/>
      <c r="F28" s="52"/>
      <c r="G28" s="52"/>
      <c r="H28" s="52"/>
      <c r="I28" s="2"/>
      <c r="J28" s="58"/>
      <c r="K28" s="8"/>
      <c r="L28" s="55"/>
      <c r="M28" s="22"/>
      <c r="N28" s="52"/>
      <c r="O28" s="52"/>
      <c r="P28" s="52"/>
      <c r="Q28" s="52"/>
      <c r="R28" s="52"/>
      <c r="S28" s="2"/>
      <c r="T28" s="66"/>
      <c r="U28" s="52"/>
      <c r="V28" s="52"/>
      <c r="W28" s="52"/>
      <c r="X28" s="52"/>
      <c r="Y28" s="59"/>
      <c r="AE28" s="62"/>
      <c r="AF28" s="62"/>
      <c r="AG28" s="63"/>
      <c r="AM28" s="70"/>
      <c r="AN28" s="62"/>
      <c r="AO28" s="72"/>
      <c r="AY28" t="s">
        <v>36</v>
      </c>
      <c r="AZ28">
        <v>10273.8</v>
      </c>
      <c r="BA28" t="s">
        <v>36</v>
      </c>
      <c r="BB28">
        <v>45628.63</v>
      </c>
      <c r="BC28" t="s">
        <v>36</v>
      </c>
      <c r="BD28">
        <v>121744.52</v>
      </c>
      <c r="BE28">
        <v>118.91</v>
      </c>
      <c r="BF28" t="s">
        <v>36</v>
      </c>
    </row>
    <row r="29" spans="1:58" ht="17.25">
      <c r="A29" s="75"/>
      <c r="B29" s="54"/>
      <c r="C29" s="22"/>
      <c r="D29" s="52"/>
      <c r="E29" s="52"/>
      <c r="F29" s="52"/>
      <c r="G29" s="52"/>
      <c r="H29" s="52"/>
      <c r="I29" s="2"/>
      <c r="J29" s="58"/>
      <c r="K29" s="8"/>
      <c r="L29" s="55"/>
      <c r="M29" s="22"/>
      <c r="N29" s="52"/>
      <c r="O29" s="52"/>
      <c r="P29" s="52"/>
      <c r="Q29" s="52"/>
      <c r="R29" s="52"/>
      <c r="S29" s="2"/>
      <c r="T29" s="66"/>
      <c r="U29" s="52"/>
      <c r="V29" s="52"/>
      <c r="W29" s="52"/>
      <c r="X29" s="52"/>
      <c r="Y29" s="59"/>
      <c r="AE29" s="62"/>
      <c r="AF29" s="62"/>
      <c r="AG29" s="63"/>
      <c r="AM29" s="70"/>
      <c r="AN29" s="62"/>
      <c r="AO29" s="72"/>
      <c r="AY29" t="s">
        <v>36</v>
      </c>
      <c r="AZ29">
        <v>3121.23</v>
      </c>
      <c r="BA29" t="s">
        <v>36</v>
      </c>
      <c r="BB29">
        <v>14129.63</v>
      </c>
      <c r="BC29" t="s">
        <v>36</v>
      </c>
      <c r="BD29">
        <v>5014.31</v>
      </c>
      <c r="BE29">
        <v>17.6</v>
      </c>
      <c r="BF29" t="s">
        <v>36</v>
      </c>
    </row>
    <row r="30" spans="1:58" ht="17.25">
      <c r="A30" s="75"/>
      <c r="B30" s="54"/>
      <c r="C30" s="22"/>
      <c r="D30" s="52"/>
      <c r="E30" s="52"/>
      <c r="F30" s="52"/>
      <c r="G30" s="52"/>
      <c r="H30" s="52"/>
      <c r="I30" s="2"/>
      <c r="J30" s="58"/>
      <c r="K30" s="8"/>
      <c r="L30" s="55"/>
      <c r="M30" s="22"/>
      <c r="N30" s="52"/>
      <c r="O30" s="52"/>
      <c r="P30" s="52"/>
      <c r="Q30" s="52"/>
      <c r="R30" s="52"/>
      <c r="S30" s="2"/>
      <c r="T30" s="66"/>
      <c r="U30" s="52"/>
      <c r="V30" s="52"/>
      <c r="W30" s="52"/>
      <c r="X30" s="52"/>
      <c r="Y30" s="59"/>
      <c r="AE30" s="62"/>
      <c r="AF30" s="62"/>
      <c r="AG30" s="63"/>
      <c r="AM30" s="70"/>
      <c r="AN30" s="62"/>
      <c r="AO30" s="72"/>
      <c r="AY30" t="s">
        <v>36</v>
      </c>
      <c r="AZ30">
        <v>4133.99</v>
      </c>
      <c r="BA30" t="s">
        <v>36</v>
      </c>
      <c r="BB30">
        <v>8721.1</v>
      </c>
      <c r="BC30" t="s">
        <v>36</v>
      </c>
      <c r="BD30" t="s">
        <v>36</v>
      </c>
      <c r="BE30">
        <v>244.71</v>
      </c>
      <c r="BF30" t="s">
        <v>36</v>
      </c>
    </row>
    <row r="31" spans="1:58" ht="17.25">
      <c r="A31" s="75"/>
      <c r="B31" s="54"/>
      <c r="C31" s="22"/>
      <c r="D31" s="52"/>
      <c r="E31" s="52"/>
      <c r="F31" s="52"/>
      <c r="G31" s="52"/>
      <c r="H31" s="52"/>
      <c r="I31" s="2"/>
      <c r="J31" s="58"/>
      <c r="K31" s="8"/>
      <c r="L31" s="55"/>
      <c r="M31" s="22"/>
      <c r="N31" s="52"/>
      <c r="O31" s="52"/>
      <c r="P31" s="52"/>
      <c r="Q31" s="52"/>
      <c r="R31" s="52"/>
      <c r="S31" s="2"/>
      <c r="T31" s="66"/>
      <c r="U31" s="52"/>
      <c r="V31" s="52"/>
      <c r="W31" s="52"/>
      <c r="X31" s="52"/>
      <c r="Y31" s="59"/>
      <c r="AE31" s="62"/>
      <c r="AF31" s="62"/>
      <c r="AG31" s="63"/>
      <c r="AM31" s="70"/>
      <c r="AN31" s="62"/>
      <c r="AO31" s="72"/>
      <c r="AY31" t="s">
        <v>36</v>
      </c>
      <c r="AZ31">
        <v>6896.81</v>
      </c>
      <c r="BA31" t="s">
        <v>36</v>
      </c>
      <c r="BB31">
        <v>29375.95</v>
      </c>
      <c r="BC31" t="s">
        <v>36</v>
      </c>
      <c r="BD31">
        <v>24040.84</v>
      </c>
      <c r="BE31">
        <v>24.32</v>
      </c>
      <c r="BF31" t="s">
        <v>36</v>
      </c>
    </row>
    <row r="32" spans="1:58" ht="17.25">
      <c r="A32" s="75"/>
      <c r="B32" s="54"/>
      <c r="C32" s="22"/>
      <c r="D32" s="52"/>
      <c r="E32" s="52"/>
      <c r="F32" s="52"/>
      <c r="G32" s="52"/>
      <c r="H32" s="52"/>
      <c r="I32" s="2"/>
      <c r="J32" s="58"/>
      <c r="K32" s="8"/>
      <c r="L32" s="55"/>
      <c r="M32" s="22"/>
      <c r="N32" s="52"/>
      <c r="O32" s="52"/>
      <c r="P32" s="52"/>
      <c r="Q32" s="52"/>
      <c r="R32" s="52"/>
      <c r="S32" s="2"/>
      <c r="T32" s="66"/>
      <c r="U32" s="52"/>
      <c r="V32" s="52"/>
      <c r="W32" s="52"/>
      <c r="X32" s="52"/>
      <c r="Y32" s="59"/>
      <c r="AE32" s="62"/>
      <c r="AF32" s="62"/>
      <c r="AG32" s="63"/>
      <c r="AM32" s="70"/>
      <c r="AN32" s="62"/>
      <c r="AO32" s="72"/>
      <c r="AY32" t="s">
        <v>36</v>
      </c>
      <c r="AZ32">
        <v>5210.13</v>
      </c>
      <c r="BA32" t="s">
        <v>36</v>
      </c>
      <c r="BB32">
        <v>4959.8</v>
      </c>
      <c r="BC32" t="s">
        <v>36</v>
      </c>
      <c r="BD32" t="s">
        <v>36</v>
      </c>
      <c r="BE32">
        <v>30.24</v>
      </c>
      <c r="BF32">
        <v>4.69</v>
      </c>
    </row>
    <row r="33" spans="1:58" ht="17.25">
      <c r="A33" s="75"/>
      <c r="B33" s="54"/>
      <c r="C33" s="22"/>
      <c r="D33" s="52"/>
      <c r="E33" s="52"/>
      <c r="F33" s="52"/>
      <c r="G33" s="52"/>
      <c r="H33" s="52"/>
      <c r="I33" s="2"/>
      <c r="J33" s="58"/>
      <c r="K33" s="8"/>
      <c r="L33" s="55"/>
      <c r="M33" s="22"/>
      <c r="N33" s="52"/>
      <c r="O33" s="52"/>
      <c r="P33" s="52"/>
      <c r="Q33" s="52"/>
      <c r="R33" s="52"/>
      <c r="S33" s="2"/>
      <c r="T33" s="66"/>
      <c r="U33" s="52"/>
      <c r="V33" s="52"/>
      <c r="W33" s="52"/>
      <c r="X33" s="52"/>
      <c r="Y33" s="59"/>
      <c r="AE33" s="62"/>
      <c r="AF33" s="62"/>
      <c r="AG33" s="63"/>
      <c r="AM33" s="70"/>
      <c r="AN33" s="62"/>
      <c r="AO33" s="72"/>
      <c r="AY33" t="s">
        <v>36</v>
      </c>
      <c r="AZ33">
        <v>2974.45</v>
      </c>
      <c r="BA33" t="s">
        <v>36</v>
      </c>
      <c r="BB33">
        <v>6312.63</v>
      </c>
      <c r="BC33" t="s">
        <v>36</v>
      </c>
      <c r="BD33" t="s">
        <v>36</v>
      </c>
      <c r="BE33">
        <v>13.81</v>
      </c>
      <c r="BF33">
        <v>1.64</v>
      </c>
    </row>
    <row r="34" spans="1:58" ht="17.25">
      <c r="A34" s="75"/>
      <c r="B34" s="54"/>
      <c r="C34" s="22"/>
      <c r="D34" s="52"/>
      <c r="E34" s="52"/>
      <c r="F34" s="52"/>
      <c r="G34" s="52"/>
      <c r="H34" s="52"/>
      <c r="I34" s="2"/>
      <c r="J34" s="58"/>
      <c r="K34" s="8"/>
      <c r="L34" s="55"/>
      <c r="M34" s="22"/>
      <c r="N34" s="52"/>
      <c r="O34" s="52"/>
      <c r="P34" s="52"/>
      <c r="Q34" s="52"/>
      <c r="R34" s="52"/>
      <c r="S34" s="2"/>
      <c r="T34" s="66"/>
      <c r="U34" s="52"/>
      <c r="V34" s="52"/>
      <c r="W34" s="52"/>
      <c r="X34" s="52"/>
      <c r="Y34" s="59"/>
      <c r="AE34" s="62"/>
      <c r="AF34" s="62"/>
      <c r="AG34" s="64"/>
      <c r="AM34" s="70"/>
      <c r="AN34" s="62"/>
      <c r="AO34" s="72"/>
      <c r="AY34" t="s">
        <v>36</v>
      </c>
      <c r="AZ34">
        <v>6940.42</v>
      </c>
      <c r="BA34" t="s">
        <v>36</v>
      </c>
      <c r="BB34">
        <v>14729.47</v>
      </c>
      <c r="BC34" t="s">
        <v>36</v>
      </c>
      <c r="BD34" t="s">
        <v>36</v>
      </c>
      <c r="BE34">
        <v>32.21</v>
      </c>
      <c r="BF34">
        <v>3.83</v>
      </c>
    </row>
    <row r="35" spans="1:58" ht="17.25">
      <c r="A35" s="75"/>
      <c r="B35" s="54"/>
      <c r="C35" s="22"/>
      <c r="D35" s="52"/>
      <c r="E35" s="52"/>
      <c r="F35" s="52"/>
      <c r="G35" s="52"/>
      <c r="H35" s="52"/>
      <c r="I35" s="2"/>
      <c r="J35" s="58"/>
      <c r="K35" s="8"/>
      <c r="L35" s="55"/>
      <c r="M35" s="22"/>
      <c r="N35" s="52"/>
      <c r="O35" s="52"/>
      <c r="P35" s="52"/>
      <c r="Q35" s="52"/>
      <c r="R35" s="52"/>
      <c r="S35" s="2"/>
      <c r="T35" s="66"/>
      <c r="U35" s="52"/>
      <c r="V35" s="52"/>
      <c r="W35" s="52"/>
      <c r="X35" s="52"/>
      <c r="Y35" s="59"/>
      <c r="AE35" s="62"/>
      <c r="AF35" s="62"/>
      <c r="AG35" s="63"/>
      <c r="AK35" s="67"/>
      <c r="AM35" s="70"/>
      <c r="AN35" s="62"/>
      <c r="AO35" s="72"/>
      <c r="AY35" t="s">
        <v>36</v>
      </c>
      <c r="AZ35">
        <v>1274.67</v>
      </c>
      <c r="BA35" t="s">
        <v>36</v>
      </c>
      <c r="BB35">
        <v>4105.99</v>
      </c>
      <c r="BC35" t="s">
        <v>36</v>
      </c>
      <c r="BD35" t="s">
        <v>36</v>
      </c>
      <c r="BE35">
        <v>67.21</v>
      </c>
      <c r="BF35">
        <v>1.44</v>
      </c>
    </row>
    <row r="36" spans="1:58" ht="17.25">
      <c r="A36" s="75"/>
      <c r="B36" s="54"/>
      <c r="C36" s="22"/>
      <c r="D36" s="52"/>
      <c r="E36" s="52"/>
      <c r="F36" s="52"/>
      <c r="G36" s="52"/>
      <c r="H36" s="52"/>
      <c r="I36" s="2"/>
      <c r="J36" s="58"/>
      <c r="K36" s="8"/>
      <c r="L36" s="55"/>
      <c r="M36" s="22"/>
      <c r="N36" s="52"/>
      <c r="O36" s="52"/>
      <c r="P36" s="52"/>
      <c r="Q36" s="52"/>
      <c r="R36" s="52"/>
      <c r="S36" s="2"/>
      <c r="T36" s="66"/>
      <c r="U36" s="52"/>
      <c r="V36" s="52"/>
      <c r="W36" s="52"/>
      <c r="X36" s="52"/>
      <c r="Y36" s="59"/>
      <c r="AE36" s="62"/>
      <c r="AF36" s="62"/>
      <c r="AG36" s="63"/>
      <c r="AK36" s="67"/>
      <c r="AM36" s="70"/>
      <c r="AN36" s="62"/>
      <c r="AO36" s="73"/>
      <c r="AY36" t="s">
        <v>36</v>
      </c>
      <c r="AZ36">
        <v>8779.1</v>
      </c>
      <c r="BA36" t="s">
        <v>36</v>
      </c>
      <c r="BB36">
        <v>38255.09</v>
      </c>
      <c r="BC36" t="s">
        <v>36</v>
      </c>
      <c r="BD36">
        <v>7769.42</v>
      </c>
      <c r="BE36">
        <v>30.05</v>
      </c>
      <c r="BF36" t="s">
        <v>36</v>
      </c>
    </row>
    <row r="37" spans="1:58" ht="17.25">
      <c r="A37" s="75"/>
      <c r="B37" s="54"/>
      <c r="C37" s="22"/>
      <c r="D37" s="52"/>
      <c r="E37" s="52"/>
      <c r="F37" s="52"/>
      <c r="G37" s="52"/>
      <c r="H37" s="52"/>
      <c r="I37" s="2"/>
      <c r="J37" s="58"/>
      <c r="K37" s="8"/>
      <c r="L37" s="55"/>
      <c r="M37" s="22"/>
      <c r="N37" s="52"/>
      <c r="O37" s="52"/>
      <c r="P37" s="52"/>
      <c r="Q37" s="52"/>
      <c r="R37" s="52"/>
      <c r="S37" s="2"/>
      <c r="T37" s="66"/>
      <c r="U37" s="52"/>
      <c r="V37" s="52"/>
      <c r="W37" s="52"/>
      <c r="X37" s="52"/>
      <c r="Y37" s="59"/>
      <c r="AE37" s="62"/>
      <c r="AF37" s="62"/>
      <c r="AG37" s="63"/>
      <c r="AK37" s="67"/>
      <c r="AM37" s="70"/>
      <c r="AN37" s="62"/>
      <c r="AO37" s="73"/>
      <c r="AY37" t="s">
        <v>36</v>
      </c>
      <c r="AZ37">
        <v>9994.4</v>
      </c>
      <c r="BA37" t="s">
        <v>36</v>
      </c>
      <c r="BB37">
        <v>18984.1</v>
      </c>
      <c r="BC37" t="s">
        <v>36</v>
      </c>
      <c r="BD37" t="s">
        <v>36</v>
      </c>
      <c r="BE37">
        <v>11.68</v>
      </c>
      <c r="BF37" t="s">
        <v>36</v>
      </c>
    </row>
    <row r="38" spans="1:58" ht="17.25">
      <c r="A38" s="75"/>
      <c r="B38" s="54"/>
      <c r="C38" s="22"/>
      <c r="D38" s="52"/>
      <c r="E38" s="52"/>
      <c r="F38" s="52"/>
      <c r="G38" s="52"/>
      <c r="H38" s="52"/>
      <c r="I38" s="2"/>
      <c r="J38" s="58"/>
      <c r="K38" s="8"/>
      <c r="L38" s="55"/>
      <c r="M38" s="22"/>
      <c r="N38" s="52"/>
      <c r="O38" s="52"/>
      <c r="P38" s="52"/>
      <c r="Q38" s="52"/>
      <c r="R38" s="52"/>
      <c r="S38" s="2"/>
      <c r="T38" s="66"/>
      <c r="U38" s="52"/>
      <c r="V38" s="52"/>
      <c r="W38" s="52"/>
      <c r="X38" s="52"/>
      <c r="Y38" s="59"/>
      <c r="AE38" s="62"/>
      <c r="AF38" s="62"/>
      <c r="AG38" s="63"/>
      <c r="AK38" s="67"/>
      <c r="AM38" s="70"/>
      <c r="AN38" s="62"/>
      <c r="AO38" s="73"/>
      <c r="AY38" t="s">
        <v>36</v>
      </c>
      <c r="AZ38">
        <v>2712</v>
      </c>
      <c r="BA38" t="s">
        <v>36</v>
      </c>
      <c r="BB38">
        <v>2712</v>
      </c>
      <c r="BC38" t="s">
        <v>36</v>
      </c>
      <c r="BD38" t="s">
        <v>36</v>
      </c>
      <c r="BE38" t="s">
        <v>36</v>
      </c>
      <c r="BF38" t="s">
        <v>36</v>
      </c>
    </row>
    <row r="39" spans="1:58" ht="17.25">
      <c r="A39" s="75"/>
      <c r="B39" s="54"/>
      <c r="C39" s="22"/>
      <c r="D39" s="52"/>
      <c r="E39" s="52"/>
      <c r="F39" s="52"/>
      <c r="G39" s="52"/>
      <c r="H39" s="52"/>
      <c r="I39" s="2"/>
      <c r="J39" s="58"/>
      <c r="K39" s="8"/>
      <c r="L39" s="55"/>
      <c r="M39" s="22"/>
      <c r="N39" s="52"/>
      <c r="O39" s="52"/>
      <c r="P39" s="52"/>
      <c r="Q39" s="52"/>
      <c r="R39" s="52"/>
      <c r="S39" s="2"/>
      <c r="T39" s="66"/>
      <c r="U39" s="52"/>
      <c r="V39" s="52"/>
      <c r="W39" s="52"/>
      <c r="X39" s="52"/>
      <c r="Y39" s="59"/>
      <c r="AE39" s="62"/>
      <c r="AF39" s="62"/>
      <c r="AG39" s="63"/>
      <c r="AK39" s="67"/>
      <c r="AM39" s="70"/>
      <c r="AN39" s="62"/>
      <c r="AO39" s="73"/>
      <c r="AY39" t="s">
        <v>36</v>
      </c>
      <c r="AZ39">
        <v>9742.46</v>
      </c>
      <c r="BA39" t="s">
        <v>36</v>
      </c>
      <c r="BB39">
        <v>42776.82</v>
      </c>
      <c r="BC39" t="s">
        <v>36</v>
      </c>
      <c r="BD39">
        <v>17742.78</v>
      </c>
      <c r="BE39">
        <v>41.93</v>
      </c>
      <c r="BF39" t="s">
        <v>36</v>
      </c>
    </row>
    <row r="40" spans="1:40" ht="17.25">
      <c r="A40" s="75"/>
      <c r="B40" s="54"/>
      <c r="C40" s="22"/>
      <c r="D40" s="52"/>
      <c r="E40" s="52"/>
      <c r="F40" s="52"/>
      <c r="G40" s="52"/>
      <c r="H40" s="52"/>
      <c r="I40" s="2"/>
      <c r="J40" s="58"/>
      <c r="K40" s="8"/>
      <c r="L40" s="55"/>
      <c r="M40" s="22"/>
      <c r="N40" s="52"/>
      <c r="O40" s="52"/>
      <c r="P40" s="52"/>
      <c r="Q40" s="52"/>
      <c r="R40" s="52"/>
      <c r="S40" s="2"/>
      <c r="T40" s="66"/>
      <c r="U40" s="52"/>
      <c r="V40" s="52"/>
      <c r="W40" s="52"/>
      <c r="X40" s="52"/>
      <c r="Y40" s="59"/>
      <c r="AE40" s="62"/>
      <c r="AF40" s="62"/>
      <c r="AG40" s="63"/>
      <c r="AM40" s="68"/>
      <c r="AN40"/>
    </row>
    <row r="41" spans="1:40" ht="17.25">
      <c r="A41" s="75"/>
      <c r="B41" s="54"/>
      <c r="C41" s="22"/>
      <c r="D41" s="52"/>
      <c r="E41" s="52"/>
      <c r="F41" s="52"/>
      <c r="G41" s="52"/>
      <c r="H41" s="52"/>
      <c r="I41" s="2"/>
      <c r="J41" s="58"/>
      <c r="K41" s="8"/>
      <c r="L41" s="55"/>
      <c r="M41" s="22"/>
      <c r="N41" s="52"/>
      <c r="O41" s="52"/>
      <c r="P41" s="52"/>
      <c r="Q41" s="52"/>
      <c r="R41" s="52"/>
      <c r="S41" s="2"/>
      <c r="T41" s="66"/>
      <c r="U41" s="52"/>
      <c r="V41" s="52"/>
      <c r="W41" s="52"/>
      <c r="X41" s="52"/>
      <c r="Y41" s="59"/>
      <c r="AE41" s="62"/>
      <c r="AF41" s="62"/>
      <c r="AG41" s="63"/>
      <c r="AM41" s="68"/>
      <c r="AN41"/>
    </row>
    <row r="42" spans="1:40" ht="17.25">
      <c r="A42" s="75"/>
      <c r="B42" s="54"/>
      <c r="C42" s="22"/>
      <c r="D42" s="52"/>
      <c r="E42" s="52"/>
      <c r="F42" s="52"/>
      <c r="G42" s="52"/>
      <c r="H42" s="52"/>
      <c r="I42" s="2"/>
      <c r="J42" s="58"/>
      <c r="K42" s="8"/>
      <c r="L42" s="55"/>
      <c r="M42" s="22"/>
      <c r="N42" s="52"/>
      <c r="O42" s="52"/>
      <c r="P42" s="52"/>
      <c r="Q42" s="52"/>
      <c r="R42" s="52"/>
      <c r="S42" s="2"/>
      <c r="T42" s="66"/>
      <c r="U42" s="52"/>
      <c r="V42" s="52"/>
      <c r="W42" s="52"/>
      <c r="X42" s="52"/>
      <c r="Y42" s="59"/>
      <c r="AE42" s="62"/>
      <c r="AF42" s="62"/>
      <c r="AG42" s="63"/>
      <c r="AM42" s="68"/>
      <c r="AN42"/>
    </row>
    <row r="43" spans="1:40" ht="17.25">
      <c r="A43" s="75"/>
      <c r="B43" s="54"/>
      <c r="C43" s="22"/>
      <c r="D43" s="52"/>
      <c r="E43" s="52"/>
      <c r="F43" s="52"/>
      <c r="G43" s="52"/>
      <c r="H43" s="52"/>
      <c r="I43" s="2"/>
      <c r="J43" s="58"/>
      <c r="K43" s="8"/>
      <c r="L43" s="55"/>
      <c r="M43" s="22"/>
      <c r="N43" s="52"/>
      <c r="O43" s="52"/>
      <c r="P43" s="52"/>
      <c r="Q43" s="52"/>
      <c r="R43" s="52"/>
      <c r="S43" s="2"/>
      <c r="T43" s="66"/>
      <c r="U43" s="52"/>
      <c r="V43" s="52"/>
      <c r="W43" s="52"/>
      <c r="X43" s="52"/>
      <c r="Y43" s="59"/>
      <c r="AE43" s="62"/>
      <c r="AF43" s="62"/>
      <c r="AG43" s="63"/>
      <c r="AM43" s="68"/>
      <c r="AN43"/>
    </row>
    <row r="44" spans="1:40" ht="17.25">
      <c r="A44" s="75"/>
      <c r="B44" s="54"/>
      <c r="C44" s="22"/>
      <c r="D44" s="52"/>
      <c r="E44" s="52"/>
      <c r="F44" s="52"/>
      <c r="G44" s="52"/>
      <c r="H44" s="52"/>
      <c r="I44" s="2"/>
      <c r="J44" s="58"/>
      <c r="K44" s="8"/>
      <c r="L44" s="55"/>
      <c r="M44" s="22"/>
      <c r="N44" s="52"/>
      <c r="O44" s="52"/>
      <c r="P44" s="52"/>
      <c r="Q44" s="52"/>
      <c r="R44" s="52"/>
      <c r="S44" s="2"/>
      <c r="T44" s="66"/>
      <c r="U44" s="52"/>
      <c r="V44" s="52"/>
      <c r="W44" s="52"/>
      <c r="X44" s="52"/>
      <c r="Y44" s="59"/>
      <c r="AE44" s="62"/>
      <c r="AF44" s="62"/>
      <c r="AG44" s="63"/>
      <c r="AM44" s="68"/>
      <c r="AN44"/>
    </row>
    <row r="45" spans="1:40" ht="18" thickBot="1">
      <c r="A45" s="76"/>
      <c r="B45" s="77"/>
      <c r="C45" s="57"/>
      <c r="D45" s="53"/>
      <c r="E45" s="53"/>
      <c r="F45" s="53"/>
      <c r="G45" s="53"/>
      <c r="H45" s="53"/>
      <c r="I45" s="9"/>
      <c r="J45" s="78"/>
      <c r="K45" s="79"/>
      <c r="L45" s="56"/>
      <c r="M45" s="57"/>
      <c r="N45" s="53"/>
      <c r="O45" s="53"/>
      <c r="P45" s="53"/>
      <c r="Q45" s="53"/>
      <c r="R45" s="53"/>
      <c r="S45" s="9"/>
      <c r="T45" s="80"/>
      <c r="U45" s="53"/>
      <c r="V45" s="53"/>
      <c r="W45" s="53"/>
      <c r="X45" s="53"/>
      <c r="Y45" s="60"/>
      <c r="AE45" s="62"/>
      <c r="AF45" s="62"/>
      <c r="AG45" s="63"/>
      <c r="AM45" s="68"/>
      <c r="AN45"/>
    </row>
    <row r="46" spans="1:40" s="5" customFormat="1" ht="13.5" thickTop="1">
      <c r="A46" s="4"/>
      <c r="B46" s="4"/>
      <c r="AB46"/>
      <c r="AC46"/>
      <c r="AD46"/>
      <c r="AE46"/>
      <c r="AF46"/>
      <c r="AG46"/>
      <c r="AH46" s="65"/>
      <c r="AN46" s="71"/>
    </row>
    <row r="47" spans="1:40" s="5" customFormat="1" ht="15.75">
      <c r="A47" s="6"/>
      <c r="B47" s="4"/>
      <c r="AN47" s="71"/>
    </row>
    <row r="48" spans="1:40" s="5" customFormat="1" ht="15.75">
      <c r="A48" s="6"/>
      <c r="B48" s="6"/>
      <c r="AN48" s="71"/>
    </row>
  </sheetData>
  <mergeCells count="30">
    <mergeCell ref="Y10:Y11"/>
    <mergeCell ref="L7:Y7"/>
    <mergeCell ref="U8:Y8"/>
    <mergeCell ref="A5:Y5"/>
    <mergeCell ref="U10:U11"/>
    <mergeCell ref="V10:V11"/>
    <mergeCell ref="W10:W11"/>
    <mergeCell ref="X10:X11"/>
    <mergeCell ref="P9:P10"/>
    <mergeCell ref="I9:I10"/>
    <mergeCell ref="Q9:Q10"/>
    <mergeCell ref="R9:R10"/>
    <mergeCell ref="D9:D10"/>
    <mergeCell ref="J8:J10"/>
    <mergeCell ref="T8:T10"/>
    <mergeCell ref="E9:E10"/>
    <mergeCell ref="F9:F10"/>
    <mergeCell ref="G9:G10"/>
    <mergeCell ref="H9:H10"/>
    <mergeCell ref="N9:N10"/>
    <mergeCell ref="O9:O10"/>
    <mergeCell ref="M8:S8"/>
    <mergeCell ref="M9:M10"/>
    <mergeCell ref="S9:S10"/>
    <mergeCell ref="A7:A10"/>
    <mergeCell ref="L8:L10"/>
    <mergeCell ref="B7:J7"/>
    <mergeCell ref="B8:B10"/>
    <mergeCell ref="C9:C10"/>
    <mergeCell ref="C8:I8"/>
  </mergeCells>
  <printOptions/>
  <pageMargins left="0.35" right="0.1968503937007874" top="0.26" bottom="0.27" header="0.17" footer="0.16"/>
  <pageSetup fitToHeight="1" fitToWidth="1" horizontalDpi="600" verticalDpi="600" orientation="landscape" paperSize="9" scale="69" r:id="rId2"/>
  <colBreaks count="1" manualBreakCount="1">
    <brk id="2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C13" sqref="C13"/>
    </sheetView>
  </sheetViews>
  <sheetFormatPr defaultColWidth="11.421875" defaultRowHeight="12.75"/>
  <cols>
    <col min="1" max="1" width="4.28125" style="0" customWidth="1"/>
    <col min="2" max="2" width="48.421875" style="0" customWidth="1"/>
  </cols>
  <sheetData>
    <row r="1" spans="1:8" ht="17.25">
      <c r="A1" s="128" t="s">
        <v>27</v>
      </c>
      <c r="B1" s="129"/>
      <c r="C1" s="129"/>
      <c r="D1" s="129"/>
      <c r="E1" s="129"/>
      <c r="F1" s="129"/>
      <c r="G1" s="129"/>
      <c r="H1" s="130"/>
    </row>
    <row r="3" s="51" customFormat="1" ht="17.25">
      <c r="A3" s="50" t="s">
        <v>5</v>
      </c>
    </row>
    <row r="5" spans="3:6" ht="12.75">
      <c r="C5" s="83" t="s">
        <v>38</v>
      </c>
      <c r="D5" s="83" t="s">
        <v>38</v>
      </c>
      <c r="E5" s="83" t="s">
        <v>38</v>
      </c>
      <c r="F5" t="s">
        <v>39</v>
      </c>
    </row>
    <row r="6" spans="2:7" s="1" customFormat="1" ht="13.5" thickBot="1">
      <c r="B6" s="7" t="s">
        <v>37</v>
      </c>
      <c r="C6" s="81">
        <v>40268</v>
      </c>
      <c r="D6" s="81">
        <v>40633</v>
      </c>
      <c r="E6" s="81">
        <v>40999</v>
      </c>
      <c r="F6" s="81">
        <v>41364</v>
      </c>
      <c r="G6" s="7"/>
    </row>
    <row r="7" spans="1:7" ht="15" customHeight="1" thickBot="1">
      <c r="A7" s="125" t="s">
        <v>17</v>
      </c>
      <c r="B7" s="13" t="s">
        <v>17</v>
      </c>
      <c r="C7" s="20">
        <v>130024</v>
      </c>
      <c r="D7" s="20">
        <v>308919</v>
      </c>
      <c r="E7" s="20">
        <v>321546</v>
      </c>
      <c r="F7" s="20">
        <f>AVERAGE(C7:E7)</f>
        <v>253496.33333333334</v>
      </c>
      <c r="G7" s="21"/>
    </row>
    <row r="8" spans="1:7" ht="15" customHeight="1" hidden="1">
      <c r="A8" s="126"/>
      <c r="B8" s="14" t="s">
        <v>6</v>
      </c>
      <c r="C8" s="22"/>
      <c r="D8" s="22"/>
      <c r="E8" s="22"/>
      <c r="F8" s="22"/>
      <c r="G8" s="23"/>
    </row>
    <row r="9" spans="1:7" ht="15" customHeight="1" hidden="1">
      <c r="A9" s="126"/>
      <c r="B9" s="14" t="s">
        <v>7</v>
      </c>
      <c r="C9" s="22"/>
      <c r="D9" s="22"/>
      <c r="E9" s="22"/>
      <c r="F9" s="22"/>
      <c r="G9" s="23"/>
    </row>
    <row r="10" spans="1:7" ht="15" customHeight="1" hidden="1" thickBot="1">
      <c r="A10" s="127"/>
      <c r="B10" s="15" t="s">
        <v>8</v>
      </c>
      <c r="C10" s="24">
        <f>SUM(C7:C9)</f>
        <v>130024</v>
      </c>
      <c r="D10" s="24">
        <f>SUM(D7:D9)</f>
        <v>308919</v>
      </c>
      <c r="E10" s="24">
        <f>SUM(E7:E9)</f>
        <v>321546</v>
      </c>
      <c r="F10" s="24">
        <f>SUM(F7:F9)</f>
        <v>253496.33333333334</v>
      </c>
      <c r="G10" s="24"/>
    </row>
    <row r="11" spans="1:7" ht="15" customHeight="1">
      <c r="A11" s="125" t="s">
        <v>18</v>
      </c>
      <c r="B11" s="13" t="s">
        <v>41</v>
      </c>
      <c r="C11" s="20">
        <v>164605</v>
      </c>
      <c r="D11" s="20">
        <v>143054</v>
      </c>
      <c r="E11" s="20">
        <v>150888</v>
      </c>
      <c r="F11" s="20">
        <v>153969</v>
      </c>
      <c r="G11" s="21"/>
    </row>
    <row r="12" spans="1:7" ht="15" customHeight="1" hidden="1">
      <c r="A12" s="126"/>
      <c r="B12" s="14" t="s">
        <v>9</v>
      </c>
      <c r="C12" s="22"/>
      <c r="D12" s="22"/>
      <c r="E12" s="22"/>
      <c r="F12" s="22"/>
      <c r="G12" s="22"/>
    </row>
    <row r="13" spans="1:7" ht="15" customHeight="1">
      <c r="A13" s="126"/>
      <c r="B13" s="82" t="s">
        <v>42</v>
      </c>
      <c r="C13" s="25"/>
      <c r="D13" s="25"/>
      <c r="E13" s="25"/>
      <c r="F13" s="25"/>
      <c r="G13" s="26"/>
    </row>
    <row r="14" spans="1:7" ht="15" customHeight="1" hidden="1">
      <c r="A14" s="126"/>
      <c r="B14" s="14" t="s">
        <v>10</v>
      </c>
      <c r="C14" s="22"/>
      <c r="D14" s="22"/>
      <c r="E14" s="22"/>
      <c r="F14" s="22"/>
      <c r="G14" s="23"/>
    </row>
    <row r="15" spans="1:7" ht="15" customHeight="1" hidden="1" thickBot="1">
      <c r="A15" s="127"/>
      <c r="B15" s="16" t="s">
        <v>11</v>
      </c>
      <c r="C15" s="27">
        <f>SUM(C11:C14)</f>
        <v>164605</v>
      </c>
      <c r="D15" s="27">
        <f>SUM(D11:D14)</f>
        <v>143054</v>
      </c>
      <c r="E15" s="27">
        <f>SUM(E11:E14)</f>
        <v>150888</v>
      </c>
      <c r="F15" s="27">
        <f>SUM(F11:F14)</f>
        <v>153969</v>
      </c>
      <c r="G15" s="27"/>
    </row>
    <row r="16" spans="2:7" ht="15" customHeight="1" hidden="1">
      <c r="B16" s="17" t="s">
        <v>12</v>
      </c>
      <c r="C16" s="28">
        <f>C10-C15</f>
        <v>-34581</v>
      </c>
      <c r="D16" s="28">
        <f>D10-D15</f>
        <v>165865</v>
      </c>
      <c r="E16" s="28">
        <f>E10-E15</f>
        <v>170658</v>
      </c>
      <c r="F16" s="28">
        <f>F10-F15</f>
        <v>99527.33333333334</v>
      </c>
      <c r="G16" s="28"/>
    </row>
    <row r="17" spans="2:7" ht="15" customHeight="1" hidden="1">
      <c r="B17" s="18" t="s">
        <v>13</v>
      </c>
      <c r="C17" s="22"/>
      <c r="D17" s="22"/>
      <c r="E17" s="22"/>
      <c r="F17" s="22"/>
      <c r="G17" s="22"/>
    </row>
    <row r="18" spans="2:7" ht="20.25" customHeight="1">
      <c r="B18" s="19" t="s">
        <v>14</v>
      </c>
      <c r="C18" s="29">
        <f>SUM(C16:C17)</f>
        <v>-34581</v>
      </c>
      <c r="D18" s="29">
        <f>SUM(D16:D17)</f>
        <v>165865</v>
      </c>
      <c r="E18" s="29">
        <f>SUM(E16:E17)</f>
        <v>170658</v>
      </c>
      <c r="F18" s="29">
        <f>SUM(F16:F17)</f>
        <v>99527.33333333334</v>
      </c>
      <c r="G18" s="29"/>
    </row>
    <row r="19" spans="2:7" ht="15" customHeight="1">
      <c r="B19" s="3" t="s">
        <v>15</v>
      </c>
      <c r="C19" s="3">
        <v>3</v>
      </c>
      <c r="D19" s="3">
        <v>3</v>
      </c>
      <c r="E19" s="3">
        <v>3</v>
      </c>
      <c r="F19" s="3">
        <v>3</v>
      </c>
      <c r="G19" s="3"/>
    </row>
    <row r="20" spans="2:7" ht="15" customHeight="1">
      <c r="B20" s="14" t="s">
        <v>16</v>
      </c>
      <c r="C20" s="22">
        <f>C18/C19</f>
        <v>-11527</v>
      </c>
      <c r="D20" s="22">
        <f>D18/D19</f>
        <v>55288.333333333336</v>
      </c>
      <c r="E20" s="22">
        <f>E18/E19</f>
        <v>56886</v>
      </c>
      <c r="F20" s="22">
        <f>F18/F19</f>
        <v>33175.77777777778</v>
      </c>
      <c r="G20" s="22"/>
    </row>
    <row r="22" ht="12.75">
      <c r="B22" t="s">
        <v>40</v>
      </c>
    </row>
  </sheetData>
  <mergeCells count="3">
    <mergeCell ref="A7:A10"/>
    <mergeCell ref="A11:A15"/>
    <mergeCell ref="A1:H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8"/>
  <sheetViews>
    <sheetView workbookViewId="0" topLeftCell="A1">
      <selection activeCell="F6" sqref="F6"/>
    </sheetView>
  </sheetViews>
  <sheetFormatPr defaultColWidth="11.421875" defaultRowHeight="12.75"/>
  <cols>
    <col min="1" max="1" width="10.7109375" style="0" customWidth="1"/>
    <col min="2" max="2" width="20.7109375" style="0" customWidth="1"/>
  </cols>
  <sheetData>
    <row r="4" spans="1:7" ht="12.75">
      <c r="A4" s="30" t="s">
        <v>19</v>
      </c>
      <c r="B4" s="31" t="s">
        <v>20</v>
      </c>
      <c r="C4" s="31" t="s">
        <v>1</v>
      </c>
      <c r="D4" s="31" t="s">
        <v>21</v>
      </c>
      <c r="E4" s="31" t="s">
        <v>22</v>
      </c>
      <c r="F4" s="31" t="s">
        <v>23</v>
      </c>
      <c r="G4" s="32" t="s">
        <v>24</v>
      </c>
    </row>
    <row r="5" spans="1:7" ht="12.75">
      <c r="A5" s="33"/>
      <c r="B5" s="34" t="s">
        <v>26</v>
      </c>
      <c r="C5" s="35">
        <v>10000</v>
      </c>
      <c r="D5" s="36">
        <v>10000</v>
      </c>
      <c r="E5" s="37">
        <v>5</v>
      </c>
      <c r="F5" s="38">
        <v>0.041</v>
      </c>
      <c r="G5" s="39">
        <f>IF(D5=0,0,(-12*(PMT(F5/12,E5*12,D5,,1))))</f>
        <v>2207.8585601040936</v>
      </c>
    </row>
    <row r="6" spans="1:7" ht="12.75">
      <c r="A6" s="40"/>
      <c r="B6" s="41"/>
      <c r="C6" s="42"/>
      <c r="D6" s="43"/>
      <c r="E6" s="37"/>
      <c r="F6" s="38"/>
      <c r="G6" s="44">
        <f>IF(D6=0,0,(-12*(PMT(F6/12,E6*12,D6,,1))))</f>
        <v>0</v>
      </c>
    </row>
    <row r="7" spans="1:7" ht="12.75">
      <c r="A7" s="40"/>
      <c r="B7" s="41"/>
      <c r="C7" s="42"/>
      <c r="D7" s="43"/>
      <c r="E7" s="37"/>
      <c r="F7" s="38"/>
      <c r="G7" s="44">
        <f>IF(D7=0,0,(-12*(PMT(F7/12,E7*12,D7,,1))))</f>
        <v>0</v>
      </c>
    </row>
    <row r="8" spans="1:7" ht="12.75">
      <c r="A8" s="45"/>
      <c r="B8" s="46" t="s">
        <v>25</v>
      </c>
      <c r="C8" s="47"/>
      <c r="D8" s="48">
        <f>SUM(D5:D7)</f>
        <v>10000</v>
      </c>
      <c r="E8" s="46"/>
      <c r="F8" s="46"/>
      <c r="G8" s="49">
        <f>SUM(G5:G7)</f>
        <v>2207.8585601040936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PDE annexe 9o Fiche de calcul Avenant simplifié PDE pour compléter l'annexe 10 de la circulaire du 9-9-11</dc:title>
  <dc:subject/>
  <dc:creator>dbabin</dc:creator>
  <cp:keywords/>
  <dc:description/>
  <cp:lastModifiedBy>marie.suire</cp:lastModifiedBy>
  <cp:lastPrinted>2013-02-01T09:48:01Z</cp:lastPrinted>
  <dcterms:created xsi:type="dcterms:W3CDTF">2011-11-25T15:52:41Z</dcterms:created>
  <dcterms:modified xsi:type="dcterms:W3CDTF">2013-02-01T10:26:59Z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dacteur">
    <vt:lpwstr>DOMINIQUE BABIN</vt:lpwstr>
  </property>
  <property fmtid="{D5CDD505-2E9C-101B-9397-08002B2CF9AE}" pid="3" name="ContentType">
    <vt:lpwstr>Document</vt:lpwstr>
  </property>
  <property fmtid="{D5CDD505-2E9C-101B-9397-08002B2CF9AE}" pid="4" name="OrdreDocument">
    <vt:lpwstr/>
  </property>
  <property fmtid="{D5CDD505-2E9C-101B-9397-08002B2CF9AE}" pid="5" name="OrdreSousRubrique">
    <vt:lpwstr/>
  </property>
  <property fmtid="{D5CDD505-2E9C-101B-9397-08002B2CF9AE}" pid="6" name="SousRubrique">
    <vt:lpwstr>Installations Conditions réglementaires</vt:lpwstr>
  </property>
</Properties>
</file>